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firstSheet="1" activeTab="4"/>
  </bookViews>
  <sheets>
    <sheet name="Jumlah Daun Odot" sheetId="1" r:id="rId1"/>
    <sheet name="Berat Basah Rumput Odot" sheetId="6" r:id="rId2"/>
    <sheet name="Tinggi kacang Tanah" sheetId="3" r:id="rId3"/>
    <sheet name="Jumlah Daun Kacang Tanah" sheetId="4" r:id="rId4"/>
    <sheet name="Berat 100 Biji Kacang Tanah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H20" i="6" l="1"/>
  <c r="H19" i="6"/>
  <c r="H18" i="6"/>
  <c r="H17" i="6"/>
  <c r="H15" i="6"/>
  <c r="H14" i="6"/>
  <c r="H8" i="6"/>
  <c r="H7" i="6"/>
  <c r="H6" i="6"/>
  <c r="H5" i="6"/>
  <c r="H3" i="6"/>
  <c r="H2" i="6"/>
  <c r="H7" i="1" l="1"/>
  <c r="G7" i="1"/>
  <c r="F7" i="1"/>
  <c r="E7" i="1"/>
  <c r="D7" i="1"/>
  <c r="H24" i="1"/>
  <c r="G24" i="1"/>
  <c r="F24" i="1"/>
  <c r="E24" i="1"/>
  <c r="D24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<sst xmlns="http://schemas.openxmlformats.org/spreadsheetml/2006/main" count="170" uniqueCount="96">
  <si>
    <t>Perlakuan</t>
  </si>
  <si>
    <t>Jumlah Anakan Rumput Odot (Minggu setelah Defoliasi 1)</t>
  </si>
  <si>
    <t>Jarak Tanam Odot</t>
  </si>
  <si>
    <t>J1</t>
  </si>
  <si>
    <t>J2</t>
  </si>
  <si>
    <t>Rata-rata</t>
  </si>
  <si>
    <t>Waktu Tanam Kacang Tanah</t>
  </si>
  <si>
    <t>T1</t>
  </si>
  <si>
    <r>
      <t>5.24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</si>
  <si>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5.55</t>
    </r>
    <r>
      <rPr>
        <vertAlign val="superscript"/>
        <sz val="12"/>
        <color rgb="FF000000"/>
        <rFont val="Times New Roman"/>
        <family val="1"/>
      </rPr>
      <t xml:space="preserve"> b</t>
    </r>
  </si>
  <si>
    <t>T2</t>
  </si>
  <si>
    <r>
      <t>7.09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</si>
  <si>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7.31</t>
    </r>
    <r>
      <rPr>
        <vertAlign val="superscript"/>
        <sz val="12"/>
        <color rgb="FF000000"/>
        <rFont val="Times New Roman"/>
        <family val="1"/>
      </rPr>
      <t xml:space="preserve"> b</t>
    </r>
  </si>
  <si>
    <t>T3</t>
  </si>
  <si>
    <r>
      <t>5.49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</si>
  <si>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6.97</t>
    </r>
    <r>
      <rPr>
        <vertAlign val="superscript"/>
        <sz val="12"/>
        <color rgb="FF000000"/>
        <rFont val="Times New Roman"/>
        <family val="1"/>
      </rPr>
      <t xml:space="preserve"> b</t>
    </r>
  </si>
  <si>
    <t>T4</t>
  </si>
  <si>
    <r>
      <t>13.93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</si>
  <si>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12.48</t>
    </r>
    <r>
      <rPr>
        <vertAlign val="superscript"/>
        <sz val="12"/>
        <color rgb="FF000000"/>
        <rFont val="Times New Roman"/>
        <family val="1"/>
      </rPr>
      <t xml:space="preserve"> a</t>
    </r>
  </si>
  <si>
    <t>Jumlah Anakan Rumput Odot (Minggu setelah Potong Paksa)</t>
  </si>
  <si>
    <r>
      <t>2.55</t>
    </r>
    <r>
      <rPr>
        <vertAlign val="superscript"/>
        <sz val="12"/>
        <color rgb="FF000000"/>
        <rFont val="Times New Roman"/>
        <family val="1"/>
      </rPr>
      <t>ab</t>
    </r>
  </si>
  <si>
    <r>
      <t>2.53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</si>
  <si>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3.23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</si>
  <si>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3.59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</si>
  <si>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2.41</t>
    </r>
    <r>
      <rPr>
        <vertAlign val="superscript"/>
        <sz val="12"/>
        <color rgb="FF000000"/>
        <rFont val="Times New Roman"/>
        <family val="1"/>
      </rPr>
      <t>ab</t>
    </r>
  </si>
  <si>
    <r>
      <t>2.86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</si>
  <si>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4.10</t>
    </r>
    <r>
      <rPr>
        <vertAlign val="superscript"/>
        <sz val="12"/>
        <color rgb="FF000000"/>
        <rFont val="Times New Roman"/>
        <family val="1"/>
      </rPr>
      <t xml:space="preserve"> ab</t>
    </r>
  </si>
  <si>
    <r>
      <t>4.84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</si>
  <si>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1.70</t>
    </r>
    <r>
      <rPr>
        <vertAlign val="superscript"/>
        <sz val="12"/>
        <color rgb="FF000000"/>
        <rFont val="Times New Roman"/>
        <family val="1"/>
      </rPr>
      <t>b</t>
    </r>
  </si>
  <si>
    <r>
      <t>1.95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</si>
  <si>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3.15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</si>
  <si>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3.39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</si>
  <si>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3.27</t>
    </r>
    <r>
      <rPr>
        <vertAlign val="superscript"/>
        <sz val="12"/>
        <color rgb="FF000000"/>
        <rFont val="Times New Roman"/>
        <family val="1"/>
      </rPr>
      <t>a</t>
    </r>
  </si>
  <si>
    <r>
      <t>4.25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</si>
  <si>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6.89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</si>
  <si>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8.26</t>
    </r>
    <r>
      <rPr>
        <vertAlign val="superscript"/>
        <sz val="12"/>
        <color rgb="FF000000"/>
        <rFont val="Times New Roman"/>
        <family val="1"/>
      </rPr>
      <t xml:space="preserve"> a</t>
    </r>
  </si>
  <si>
    <t>1 MST</t>
  </si>
  <si>
    <t>2 MST</t>
  </si>
  <si>
    <t>3 MST</t>
  </si>
  <si>
    <t>4 MST</t>
  </si>
  <si>
    <t>5 MST</t>
  </si>
  <si>
    <t>6 MST</t>
  </si>
  <si>
    <t>7 MST</t>
  </si>
  <si>
    <t>8 MST</t>
  </si>
  <si>
    <t>Jumlah</t>
  </si>
  <si>
    <r>
      <t>1.87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</si>
  <si>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 xml:space="preserve">10.89 </t>
    </r>
    <r>
      <rPr>
        <vertAlign val="superscript"/>
        <sz val="12"/>
        <color rgb="FF000000"/>
        <rFont val="Times New Roman"/>
        <family val="1"/>
      </rPr>
      <t>b</t>
    </r>
  </si>
  <si>
    <r>
      <t>14.26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</si>
  <si>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16.10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</si>
  <si>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20.11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</si>
  <si>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38.24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</si>
  <si>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 xml:space="preserve">2.08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</si>
  <si>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10.26 </t>
    </r>
    <r>
      <rPr>
        <vertAlign val="superscript"/>
        <sz val="12"/>
        <color rgb="FF000000"/>
        <rFont val="Times New Roman"/>
        <family val="1"/>
      </rPr>
      <t>b</t>
    </r>
  </si>
  <si>
    <r>
      <t>12.29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</si>
  <si>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15.54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</si>
  <si>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24.07</t>
    </r>
    <r>
      <rPr>
        <vertAlign val="superscript"/>
        <sz val="12"/>
        <color rgb="FF000000"/>
        <rFont val="Times New Roman"/>
        <family val="1"/>
      </rPr>
      <t xml:space="preserve"> bc</t>
    </r>
  </si>
  <si>
    <r>
      <t>39.26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</si>
  <si>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 xml:space="preserve">1.98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</si>
  <si>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9.37 </t>
    </r>
    <r>
      <rPr>
        <vertAlign val="superscript"/>
        <sz val="12"/>
        <color rgb="FF000000"/>
        <rFont val="Times New Roman"/>
        <family val="1"/>
      </rPr>
      <t>b</t>
    </r>
  </si>
  <si>
    <r>
      <t>12.64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</si>
  <si>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21.33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</si>
  <si>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27.14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</si>
  <si>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40.68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</si>
  <si>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0.82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</si>
  <si>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 xml:space="preserve">14.11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</si>
  <si>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20.36 </t>
    </r>
    <r>
      <rPr>
        <vertAlign val="superscript"/>
        <sz val="12"/>
        <color rgb="FF000000"/>
        <rFont val="Times New Roman"/>
        <family val="1"/>
      </rPr>
      <t>a</t>
    </r>
  </si>
  <si>
    <r>
      <t>26.47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</si>
  <si>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32.46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</si>
  <si>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43.59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</si>
  <si>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2.01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</si>
  <si>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7.97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</si>
  <si>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1.98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</si>
  <si>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6.24</t>
    </r>
    <r>
      <rPr>
        <vertAlign val="superscript"/>
        <sz val="12"/>
        <color rgb="FF000000"/>
        <rFont val="Times New Roman"/>
        <family val="1"/>
      </rPr>
      <t xml:space="preserve"> c</t>
    </r>
  </si>
  <si>
    <r>
      <t>2.67</t>
    </r>
    <r>
      <rPr>
        <vertAlign val="superscript"/>
        <sz val="12"/>
        <color rgb="FF000000"/>
        <rFont val="Times New Roman"/>
        <family val="1"/>
      </rPr>
      <t xml:space="preserve"> a</t>
    </r>
  </si>
  <si>
    <r>
      <t>7.35</t>
    </r>
    <r>
      <rPr>
        <vertAlign val="superscript"/>
        <sz val="12"/>
        <color rgb="FF000000"/>
        <rFont val="Times New Roman"/>
        <family val="1"/>
      </rPr>
      <t xml:space="preserve"> ab</t>
    </r>
  </si>
  <si>
    <r>
      <t>1.93</t>
    </r>
    <r>
      <rPr>
        <vertAlign val="superscript"/>
        <sz val="12"/>
        <color rgb="FF000000"/>
        <rFont val="Times New Roman"/>
        <family val="1"/>
      </rPr>
      <t xml:space="preserve"> b</t>
    </r>
  </si>
  <si>
    <r>
      <t>6.70</t>
    </r>
    <r>
      <rPr>
        <vertAlign val="superscript"/>
        <sz val="12"/>
        <color rgb="FF000000"/>
        <rFont val="Times New Roman"/>
        <family val="1"/>
      </rPr>
      <t xml:space="preserve"> bc</t>
    </r>
  </si>
  <si>
    <t>Ulangan</t>
  </si>
  <si>
    <r>
      <t>-----</t>
    </r>
    <r>
      <rPr>
        <sz val="12"/>
        <color rgb="FF000000"/>
        <rFont val="Times New Roman"/>
        <family val="1"/>
      </rPr>
      <t xml:space="preserve"> Jarak Tanam </t>
    </r>
    <r>
      <rPr>
        <sz val="12"/>
        <color theme="1"/>
        <rFont val="Times New Roman"/>
        <family val="1"/>
      </rPr>
      <t xml:space="preserve">Rumput </t>
    </r>
    <r>
      <rPr>
        <sz val="12"/>
        <color rgb="FF000000"/>
        <rFont val="Times New Roman"/>
        <family val="1"/>
      </rPr>
      <t xml:space="preserve">Odot </t>
    </r>
    <r>
      <rPr>
        <strike/>
        <sz val="12"/>
        <color rgb="FF000000"/>
        <rFont val="Times New Roman"/>
        <family val="1"/>
      </rPr>
      <t>-----</t>
    </r>
  </si>
  <si>
    <r>
      <t>-----</t>
    </r>
    <r>
      <rPr>
        <sz val="12"/>
        <color rgb="FF000000"/>
        <rFont val="Times New Roman"/>
        <family val="1"/>
      </rPr>
      <t xml:space="preserve"> Waktu Tanam Kacang Tanah </t>
    </r>
    <r>
      <rPr>
        <strike/>
        <sz val="12"/>
        <color rgb="FF000000"/>
        <rFont val="Times New Roman"/>
        <family val="1"/>
      </rPr>
      <t>-----</t>
    </r>
  </si>
  <si>
    <r>
      <t xml:space="preserve">49.55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</si>
  <si>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46.37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</si>
  <si>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46.01 </t>
    </r>
    <r>
      <rPr>
        <vertAlign val="superscript"/>
        <sz val="12"/>
        <color rgb="FF000000"/>
        <rFont val="Times New Roman"/>
        <family val="1"/>
      </rPr>
      <t>a</t>
    </r>
  </si>
  <si>
    <r>
      <t xml:space="preserve">32.62 </t>
    </r>
    <r>
      <rPr>
        <vertAlign val="superscript"/>
        <sz val="12"/>
        <color rgb="FF000000"/>
        <rFont val="Times New Roman"/>
        <family val="1"/>
      </rPr>
      <t>b</t>
    </r>
  </si>
  <si>
    <t>J1T1</t>
  </si>
  <si>
    <t>J2T1</t>
  </si>
  <si>
    <t>J1T2</t>
  </si>
  <si>
    <t>J2T2</t>
  </si>
  <si>
    <t>J1T3</t>
  </si>
  <si>
    <t>J2T3</t>
  </si>
  <si>
    <t>J1T4</t>
  </si>
  <si>
    <t>J2T4</t>
  </si>
  <si>
    <t>DEFOLIASI 1</t>
  </si>
  <si>
    <t>DEFOLIASI 2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</si>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</sst>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strike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Berat Basah Rumput Odot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11350853870538"/>
          <c:y val="0.19017400602702442"/>
          <c:w val="0.70891513560804897"/>
          <c:h val="0.541537260374098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[1]Sheet1!$K$13</c:f>
              <c:strCache>
                <c:ptCount val="1"/>
                <c:pt idx="0">
                  <c:v>Defoliasi 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29004329004329E-3"/>
                  <c:y val="-0.209876543209876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645021645022439E-3"/>
                  <c:y val="-0.24074074074074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BarType val="both"/>
            <c:errValType val="cust"/>
            <c:noEndCap val="0"/>
            <c:plus>
              <c:numRef>
                <c:f>[1]Sheet1!$M$14:$M$15</c:f>
                <c:numCache>
                  <c:formatCode>General</c:formatCode>
                  <c:ptCount val="2"/>
                  <c:pt idx="0">
                    <c:v>7.1166291792029615</c:v>
                  </c:pt>
                  <c:pt idx="1">
                    <c:v>8.1037662302565039</c:v>
                  </c:pt>
                </c:numCache>
              </c:numRef>
            </c:plus>
            <c:minus>
              <c:numRef>
                <c:f>[1]Sheet1!$M$14:$M$15</c:f>
                <c:numCache>
                  <c:formatCode>General</c:formatCode>
                  <c:ptCount val="2"/>
                  <c:pt idx="0">
                    <c:v>7.1166291792029615</c:v>
                  </c:pt>
                  <c:pt idx="1">
                    <c:v>8.1037662302565039</c:v>
                  </c:pt>
                </c:numCache>
              </c:numRef>
            </c:minus>
          </c:errBars>
          <c:cat>
            <c:strRef>
              <c:f>[1]Sheet1!$J$14:$J$15</c:f>
              <c:strCache>
                <c:ptCount val="2"/>
                <c:pt idx="0">
                  <c:v>J1</c:v>
                </c:pt>
                <c:pt idx="1">
                  <c:v>J2</c:v>
                </c:pt>
              </c:strCache>
            </c:strRef>
          </c:cat>
          <c:val>
            <c:numRef>
              <c:f>[1]Sheet1!$K$14:$K$15</c:f>
              <c:numCache>
                <c:formatCode>0.00</c:formatCode>
                <c:ptCount val="2"/>
                <c:pt idx="0">
                  <c:v>8.0558902825569501</c:v>
                </c:pt>
                <c:pt idx="1">
                  <c:v>8.6383436402205778</c:v>
                </c:pt>
              </c:numCache>
            </c:numRef>
          </c:val>
        </c:ser>
        <c:ser>
          <c:idx val="0"/>
          <c:order val="0"/>
          <c:tx>
            <c:strRef>
              <c:f>[1]Sheet1!$K$16</c:f>
              <c:strCache>
                <c:ptCount val="1"/>
                <c:pt idx="0">
                  <c:v>Defoliasi 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23456790123456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645021645021645E-3"/>
                  <c:y val="-0.200617283950617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[1]Sheet1!$N$14:$N$15</c:f>
                <c:numCache>
                  <c:formatCode>General</c:formatCode>
                  <c:ptCount val="2"/>
                  <c:pt idx="0">
                    <c:v>4.2976764916165058</c:v>
                  </c:pt>
                  <c:pt idx="1">
                    <c:v>6.8038546421902568</c:v>
                  </c:pt>
                </c:numCache>
              </c:numRef>
            </c:plus>
            <c:minus>
              <c:numRef>
                <c:f>[1]Sheet1!$N$14:$N$15</c:f>
                <c:numCache>
                  <c:formatCode>General</c:formatCode>
                  <c:ptCount val="2"/>
                  <c:pt idx="0">
                    <c:v>4.2976764916165058</c:v>
                  </c:pt>
                  <c:pt idx="1">
                    <c:v>6.8038546421902568</c:v>
                  </c:pt>
                </c:numCache>
              </c:numRef>
            </c:minus>
          </c:errBars>
          <c:cat>
            <c:strRef>
              <c:f>[1]Sheet1!$J$17:$J$18</c:f>
              <c:strCache>
                <c:ptCount val="2"/>
                <c:pt idx="0">
                  <c:v>j1</c:v>
                </c:pt>
                <c:pt idx="1">
                  <c:v>j2</c:v>
                </c:pt>
              </c:strCache>
            </c:strRef>
          </c:cat>
          <c:val>
            <c:numRef>
              <c:f>[1]Sheet1!$K$17:$K$18</c:f>
              <c:numCache>
                <c:formatCode>0.00</c:formatCode>
                <c:ptCount val="2"/>
                <c:pt idx="0">
                  <c:v>6.0630703864037203</c:v>
                </c:pt>
                <c:pt idx="1">
                  <c:v>6.8909314373897708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07040"/>
        <c:axId val="77208576"/>
      </c:barChart>
      <c:catAx>
        <c:axId val="772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Jarak Tanam Rumput Odot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7208576"/>
        <c:crosses val="autoZero"/>
        <c:auto val="1"/>
        <c:lblAlgn val="ctr"/>
        <c:lblOffset val="100"/>
        <c:noMultiLvlLbl val="0"/>
      </c:catAx>
      <c:valAx>
        <c:axId val="77208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(t/ha)</a:t>
                </a:r>
              </a:p>
            </c:rich>
          </c:tx>
          <c:layout>
            <c:manualLayout>
              <c:xMode val="edge"/>
              <c:yMode val="edge"/>
              <c:x val="7.9978354978354982E-2"/>
              <c:y val="0.1014370078740157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720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078876504073359"/>
          <c:y val="0.87297195489452706"/>
          <c:w val="0.33738333844633062"/>
          <c:h val="5.912681053757169E-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Berat Basah Rumput Odot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[1]Sheet1!$E$13</c:f>
              <c:strCache>
                <c:ptCount val="1"/>
                <c:pt idx="0">
                  <c:v>Defoliasi 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06481481481481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12962962962962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777777777777779E-3"/>
                  <c:y val="-4.6297025371828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54629629629629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14.24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[1]Sheet1!$G$14:$G$17</c:f>
                <c:numCache>
                  <c:formatCode>General</c:formatCode>
                  <c:ptCount val="4"/>
                  <c:pt idx="0">
                    <c:v>4.6510106002516958</c:v>
                  </c:pt>
                  <c:pt idx="1">
                    <c:v>5.9248141120072999</c:v>
                  </c:pt>
                  <c:pt idx="2">
                    <c:v>2.19097111655209</c:v>
                  </c:pt>
                  <c:pt idx="3">
                    <c:v>11.296898516351883</c:v>
                  </c:pt>
                </c:numCache>
              </c:numRef>
            </c:plus>
            <c:minus>
              <c:numRef>
                <c:f>[1]Sheet1!$G$14:$G$17</c:f>
                <c:numCache>
                  <c:formatCode>General</c:formatCode>
                  <c:ptCount val="4"/>
                  <c:pt idx="0">
                    <c:v>4.6510106002516958</c:v>
                  </c:pt>
                  <c:pt idx="1">
                    <c:v>5.9248141120072999</c:v>
                  </c:pt>
                  <c:pt idx="2">
                    <c:v>2.19097111655209</c:v>
                  </c:pt>
                  <c:pt idx="3">
                    <c:v>11.296898516351883</c:v>
                  </c:pt>
                </c:numCache>
              </c:numRef>
            </c:minus>
          </c:errBars>
          <c:cat>
            <c:strRef>
              <c:f>[1]Sheet1!$D$14:$D$17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</c:strCache>
            </c:strRef>
          </c:cat>
          <c:val>
            <c:numRef>
              <c:f>[1]Sheet1!$E$14:$E$17</c:f>
              <c:numCache>
                <c:formatCode>0.00</c:formatCode>
                <c:ptCount val="4"/>
                <c:pt idx="0">
                  <c:v>5.7673743848743859</c:v>
                </c:pt>
                <c:pt idx="1">
                  <c:v>8.8331817288318835</c:v>
                </c:pt>
                <c:pt idx="2">
                  <c:v>4.5527187409540355</c:v>
                </c:pt>
                <c:pt idx="3">
                  <c:v>14.24</c:v>
                </c:pt>
              </c:numCache>
            </c:numRef>
          </c:val>
        </c:ser>
        <c:ser>
          <c:idx val="1"/>
          <c:order val="1"/>
          <c:tx>
            <c:strRef>
              <c:f>[1]Sheet1!$F$13</c:f>
              <c:strCache>
                <c:ptCount val="1"/>
                <c:pt idx="0">
                  <c:v>Defoliasi 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5.092592592592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3333333333333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185185185185185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[1]Sheet1!$H$14:$H$17</c:f>
                <c:numCache>
                  <c:formatCode>General</c:formatCode>
                  <c:ptCount val="4"/>
                  <c:pt idx="0">
                    <c:v>2.684383394129052</c:v>
                  </c:pt>
                  <c:pt idx="1">
                    <c:v>3.9380338047366847</c:v>
                  </c:pt>
                  <c:pt idx="2">
                    <c:v>1.5473815790694405</c:v>
                  </c:pt>
                  <c:pt idx="3">
                    <c:v>8.0757765646599111</c:v>
                  </c:pt>
                </c:numCache>
              </c:numRef>
            </c:plus>
            <c:minus>
              <c:numRef>
                <c:f>[1]Sheet1!$H$14:$H$17</c:f>
                <c:numCache>
                  <c:formatCode>General</c:formatCode>
                  <c:ptCount val="4"/>
                  <c:pt idx="0">
                    <c:v>2.684383394129052</c:v>
                  </c:pt>
                  <c:pt idx="1">
                    <c:v>3.9380338047366847</c:v>
                  </c:pt>
                  <c:pt idx="2">
                    <c:v>1.5473815790694405</c:v>
                  </c:pt>
                  <c:pt idx="3">
                    <c:v>8.0757765646599111</c:v>
                  </c:pt>
                </c:numCache>
              </c:numRef>
            </c:minus>
          </c:errBars>
          <c:cat>
            <c:strRef>
              <c:f>[1]Sheet1!$D$14:$D$17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</c:strCache>
            </c:strRef>
          </c:cat>
          <c:val>
            <c:numRef>
              <c:f>[1]Sheet1!$F$14:$F$17</c:f>
              <c:numCache>
                <c:formatCode>0.00</c:formatCode>
                <c:ptCount val="4"/>
                <c:pt idx="0">
                  <c:v>3.7159876543209882</c:v>
                </c:pt>
                <c:pt idx="1">
                  <c:v>6.2025605258938583</c:v>
                </c:pt>
                <c:pt idx="2">
                  <c:v>4.004810405643739</c:v>
                </c:pt>
                <c:pt idx="3">
                  <c:v>11.984645061728394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542720"/>
        <c:axId val="114267648"/>
      </c:barChart>
      <c:catAx>
        <c:axId val="8054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Waktu Tanam Kacang Tanah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14267648"/>
        <c:crosses val="autoZero"/>
        <c:auto val="1"/>
        <c:lblAlgn val="ctr"/>
        <c:lblOffset val="100"/>
        <c:noMultiLvlLbl val="0"/>
      </c:catAx>
      <c:valAx>
        <c:axId val="11426764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(t/ha)</a:t>
                </a:r>
              </a:p>
            </c:rich>
          </c:tx>
          <c:layout>
            <c:manualLayout>
              <c:xMode val="edge"/>
              <c:yMode val="edge"/>
              <c:x val="0.12005108556832694"/>
              <c:y val="3.6905599566011686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054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966767021769334"/>
          <c:y val="0.88519030550850231"/>
          <c:w val="0.57411087426226426"/>
          <c:h val="9.0257180749932761E-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</xdr:row>
      <xdr:rowOff>0</xdr:rowOff>
    </xdr:from>
    <xdr:to>
      <xdr:col>15</xdr:col>
      <xdr:colOff>19050</xdr:colOff>
      <xdr:row>14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14</xdr:row>
      <xdr:rowOff>161925</xdr:rowOff>
    </xdr:from>
    <xdr:to>
      <xdr:col>15</xdr:col>
      <xdr:colOff>0</xdr:colOff>
      <xdr:row>28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liah/semester%207%20dan%208/Skripsi/data%20perhitungan/tabel%20BB%20odot%20ton%20per%20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E13" t="str">
            <v>Defoliasi 1</v>
          </cell>
          <cell r="F13" t="str">
            <v>Defoliasi 2</v>
          </cell>
          <cell r="K13" t="str">
            <v>Defoliasi 1</v>
          </cell>
        </row>
        <row r="14">
          <cell r="D14" t="str">
            <v>T1</v>
          </cell>
          <cell r="E14">
            <v>5.7673743848743859</v>
          </cell>
          <cell r="F14">
            <v>3.7159876543209882</v>
          </cell>
          <cell r="G14">
            <v>4.6510106002516958</v>
          </cell>
          <cell r="H14">
            <v>2.684383394129052</v>
          </cell>
          <cell r="J14" t="str">
            <v>J1</v>
          </cell>
          <cell r="K14">
            <v>8.0558902825569501</v>
          </cell>
          <cell r="M14">
            <v>7.1166291792029615</v>
          </cell>
          <cell r="N14">
            <v>4.2976764916165058</v>
          </cell>
        </row>
        <row r="15">
          <cell r="D15" t="str">
            <v>T2</v>
          </cell>
          <cell r="E15">
            <v>8.8331817288318835</v>
          </cell>
          <cell r="F15">
            <v>6.2025605258938583</v>
          </cell>
          <cell r="G15">
            <v>5.9248141120072999</v>
          </cell>
          <cell r="H15">
            <v>3.9380338047366847</v>
          </cell>
          <cell r="J15" t="str">
            <v>J2</v>
          </cell>
          <cell r="K15">
            <v>8.6383436402205778</v>
          </cell>
          <cell r="M15">
            <v>8.1037662302565039</v>
          </cell>
          <cell r="N15">
            <v>6.8038546421902568</v>
          </cell>
        </row>
        <row r="16">
          <cell r="D16" t="str">
            <v>T3</v>
          </cell>
          <cell r="E16">
            <v>4.5527187409540355</v>
          </cell>
          <cell r="F16">
            <v>4.004810405643739</v>
          </cell>
          <cell r="G16">
            <v>2.19097111655209</v>
          </cell>
          <cell r="H16">
            <v>1.5473815790694405</v>
          </cell>
          <cell r="K16" t="str">
            <v>Defoliasi 2</v>
          </cell>
        </row>
        <row r="17">
          <cell r="D17" t="str">
            <v>T4</v>
          </cell>
          <cell r="E17">
            <v>14.24</v>
          </cell>
          <cell r="F17">
            <v>11.984645061728394</v>
          </cell>
          <cell r="G17">
            <v>11.296898516351883</v>
          </cell>
          <cell r="H17">
            <v>8.0757765646599111</v>
          </cell>
          <cell r="J17" t="str">
            <v>j1</v>
          </cell>
          <cell r="K17">
            <v>6.0630703864037203</v>
          </cell>
        </row>
        <row r="18">
          <cell r="J18" t="str">
            <v>j2</v>
          </cell>
          <cell r="K18">
            <v>6.8909314373897708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3" workbookViewId="0">
      <selection activeCell="K12" sqref="K12"/>
    </sheetView>
  </sheetViews>
  <sheetFormatPr defaultRowHeight="15" x14ac:dyDescent="0.25"/>
  <sheetData>
    <row r="2" spans="2:8" ht="15.75" thickBot="1" x14ac:dyDescent="0.3"/>
    <row r="3" spans="2:8" ht="16.5" thickTop="1" x14ac:dyDescent="0.25">
      <c r="B3" s="15" t="s">
        <v>0</v>
      </c>
      <c r="C3" s="15"/>
      <c r="D3" s="17" t="s">
        <v>19</v>
      </c>
      <c r="E3" s="17"/>
      <c r="F3" s="17"/>
      <c r="G3" s="17"/>
      <c r="H3" s="17"/>
    </row>
    <row r="4" spans="2:8" ht="15.75" x14ac:dyDescent="0.25">
      <c r="B4" s="16"/>
      <c r="C4" s="16"/>
      <c r="D4" s="1">
        <v>1</v>
      </c>
      <c r="E4" s="1">
        <v>2</v>
      </c>
      <c r="F4" s="1">
        <v>3</v>
      </c>
      <c r="G4" s="1">
        <v>4</v>
      </c>
      <c r="H4" s="1">
        <v>5</v>
      </c>
    </row>
    <row r="5" spans="2:8" ht="15.75" x14ac:dyDescent="0.25">
      <c r="B5" s="13" t="s">
        <v>2</v>
      </c>
      <c r="C5" s="2" t="s">
        <v>3</v>
      </c>
      <c r="D5" s="3">
        <v>2.75</v>
      </c>
      <c r="E5" s="3">
        <v>3.22</v>
      </c>
      <c r="F5" s="3">
        <v>4.84</v>
      </c>
      <c r="G5" s="3">
        <v>4.4800000000000004</v>
      </c>
      <c r="H5" s="3">
        <v>5.71</v>
      </c>
    </row>
    <row r="6" spans="2:8" ht="15.75" x14ac:dyDescent="0.25">
      <c r="B6" s="13"/>
      <c r="C6" s="2" t="s">
        <v>4</v>
      </c>
      <c r="D6" s="3">
        <v>2.2200000000000002</v>
      </c>
      <c r="E6" s="3">
        <v>2.57</v>
      </c>
      <c r="F6" s="3">
        <v>3.89</v>
      </c>
      <c r="G6" s="3">
        <v>3.84</v>
      </c>
      <c r="H6" s="3">
        <v>4.34</v>
      </c>
    </row>
    <row r="7" spans="2:8" ht="15.75" x14ac:dyDescent="0.25">
      <c r="B7" s="18" t="s">
        <v>5</v>
      </c>
      <c r="C7" s="18"/>
      <c r="D7" s="5">
        <f>AVERAGE(D5:D6)</f>
        <v>2.4850000000000003</v>
      </c>
      <c r="E7" s="5">
        <f t="shared" ref="E7:H7" si="0">AVERAGE(E5:E6)</f>
        <v>2.895</v>
      </c>
      <c r="F7" s="5">
        <f t="shared" si="0"/>
        <v>4.3650000000000002</v>
      </c>
      <c r="G7" s="5">
        <f t="shared" si="0"/>
        <v>4.16</v>
      </c>
      <c r="H7" s="5">
        <f t="shared" si="0"/>
        <v>5.0250000000000004</v>
      </c>
    </row>
    <row r="8" spans="2:8" ht="18.75" x14ac:dyDescent="0.25">
      <c r="B8" s="13" t="s">
        <v>6</v>
      </c>
      <c r="C8" s="2" t="s">
        <v>7</v>
      </c>
      <c r="D8" s="3" t="s">
        <v>20</v>
      </c>
      <c r="E8" s="3" t="s">
        <v>21</v>
      </c>
      <c r="F8" s="3">
        <v>3.53</v>
      </c>
      <c r="G8" s="3" t="s">
        <v>22</v>
      </c>
      <c r="H8" s="3" t="s">
        <v>23</v>
      </c>
    </row>
    <row r="9" spans="2:8" ht="18.75" x14ac:dyDescent="0.25">
      <c r="B9" s="13"/>
      <c r="C9" s="2" t="s">
        <v>10</v>
      </c>
      <c r="D9" s="3" t="s">
        <v>24</v>
      </c>
      <c r="E9" s="3" t="s">
        <v>25</v>
      </c>
      <c r="F9" s="3">
        <v>4.04</v>
      </c>
      <c r="G9" s="3" t="s">
        <v>26</v>
      </c>
      <c r="H9" s="3" t="s">
        <v>27</v>
      </c>
    </row>
    <row r="10" spans="2:8" ht="18.75" x14ac:dyDescent="0.25">
      <c r="B10" s="13"/>
      <c r="C10" s="2" t="s">
        <v>13</v>
      </c>
      <c r="D10" s="3" t="s">
        <v>28</v>
      </c>
      <c r="E10" s="3" t="s">
        <v>29</v>
      </c>
      <c r="F10" s="3">
        <v>3.06</v>
      </c>
      <c r="G10" s="3" t="s">
        <v>30</v>
      </c>
      <c r="H10" s="3" t="s">
        <v>31</v>
      </c>
    </row>
    <row r="11" spans="2:8" ht="18.75" x14ac:dyDescent="0.25">
      <c r="B11" s="13"/>
      <c r="C11" s="2" t="s">
        <v>16</v>
      </c>
      <c r="D11" s="3" t="s">
        <v>32</v>
      </c>
      <c r="E11" s="3" t="s">
        <v>33</v>
      </c>
      <c r="F11" s="3">
        <v>6.83</v>
      </c>
      <c r="G11" s="3" t="s">
        <v>34</v>
      </c>
      <c r="H11" s="3" t="s">
        <v>35</v>
      </c>
    </row>
    <row r="12" spans="2:8" ht="15.75" x14ac:dyDescent="0.25">
      <c r="B12" s="14" t="s">
        <v>5</v>
      </c>
      <c r="C12" s="14"/>
      <c r="D12" s="6">
        <v>2.48</v>
      </c>
      <c r="E12" s="6">
        <v>2.9</v>
      </c>
      <c r="F12" s="6">
        <v>4.3600000000000003</v>
      </c>
      <c r="G12" s="6">
        <v>4.42</v>
      </c>
      <c r="H12" s="6">
        <v>5.0199999999999996</v>
      </c>
    </row>
    <row r="14" spans="2:8" ht="15.75" thickBot="1" x14ac:dyDescent="0.3"/>
    <row r="15" spans="2:8" ht="16.5" thickTop="1" x14ac:dyDescent="0.25">
      <c r="B15" s="15" t="s">
        <v>0</v>
      </c>
      <c r="C15" s="15"/>
      <c r="D15" s="17" t="s">
        <v>1</v>
      </c>
      <c r="E15" s="17"/>
      <c r="F15" s="17"/>
      <c r="G15" s="17"/>
      <c r="H15" s="17"/>
    </row>
    <row r="16" spans="2:8" ht="15.75" x14ac:dyDescent="0.25">
      <c r="B16" s="16"/>
      <c r="C16" s="16"/>
      <c r="D16" s="1">
        <v>1</v>
      </c>
      <c r="E16" s="1">
        <v>2</v>
      </c>
      <c r="F16" s="1">
        <v>3</v>
      </c>
      <c r="G16" s="1">
        <v>4</v>
      </c>
      <c r="H16" s="1">
        <v>5</v>
      </c>
    </row>
    <row r="17" spans="2:8" ht="15.75" x14ac:dyDescent="0.25">
      <c r="B17" s="13" t="s">
        <v>2</v>
      </c>
      <c r="C17" s="2" t="s">
        <v>3</v>
      </c>
      <c r="D17" s="3">
        <v>8.5399999999999991</v>
      </c>
      <c r="E17" s="3">
        <v>9.17</v>
      </c>
      <c r="F17" s="3">
        <v>8.48</v>
      </c>
      <c r="G17" s="3">
        <v>7.9</v>
      </c>
      <c r="H17" s="3">
        <v>9.4</v>
      </c>
    </row>
    <row r="18" spans="2:8" ht="15.75" x14ac:dyDescent="0.25">
      <c r="B18" s="13"/>
      <c r="C18" s="2" t="s">
        <v>4</v>
      </c>
      <c r="D18" s="3">
        <v>7.33</v>
      </c>
      <c r="E18" s="3">
        <v>8.0399999999999991</v>
      </c>
      <c r="F18" s="3">
        <v>8.65</v>
      </c>
      <c r="G18" s="3">
        <v>8.26</v>
      </c>
      <c r="H18" s="3">
        <v>8.5399999999999991</v>
      </c>
    </row>
    <row r="19" spans="2:8" ht="15.75" x14ac:dyDescent="0.25">
      <c r="B19" s="18" t="s">
        <v>5</v>
      </c>
      <c r="C19" s="18"/>
      <c r="D19" s="4">
        <f>AVERAGE(D17:D18)</f>
        <v>7.9349999999999996</v>
      </c>
      <c r="E19" s="4">
        <f t="shared" ref="E19:H19" si="1">AVERAGE(E17:E18)</f>
        <v>8.6050000000000004</v>
      </c>
      <c r="F19" s="4">
        <f t="shared" si="1"/>
        <v>8.5650000000000013</v>
      </c>
      <c r="G19" s="4">
        <f t="shared" si="1"/>
        <v>8.08</v>
      </c>
      <c r="H19" s="4">
        <f t="shared" si="1"/>
        <v>8.9699999999999989</v>
      </c>
    </row>
    <row r="20" spans="2:8" ht="18.75" x14ac:dyDescent="0.25">
      <c r="B20" s="13" t="s">
        <v>6</v>
      </c>
      <c r="C20" s="2" t="s">
        <v>7</v>
      </c>
      <c r="D20" s="3" t="s">
        <v>8</v>
      </c>
      <c r="E20" s="3">
        <v>6.37</v>
      </c>
      <c r="F20" s="3">
        <v>6.41</v>
      </c>
      <c r="G20" s="3" t="s">
        <v>9</v>
      </c>
      <c r="H20" s="3">
        <v>6.64</v>
      </c>
    </row>
    <row r="21" spans="2:8" ht="18.75" x14ac:dyDescent="0.25">
      <c r="B21" s="13"/>
      <c r="C21" s="2" t="s">
        <v>10</v>
      </c>
      <c r="D21" s="3" t="s">
        <v>11</v>
      </c>
      <c r="E21" s="3">
        <v>7.95</v>
      </c>
      <c r="F21" s="3">
        <v>7.86</v>
      </c>
      <c r="G21" s="3" t="s">
        <v>12</v>
      </c>
      <c r="H21" s="3">
        <v>9.17</v>
      </c>
    </row>
    <row r="22" spans="2:8" ht="18.75" x14ac:dyDescent="0.25">
      <c r="B22" s="13"/>
      <c r="C22" s="2" t="s">
        <v>13</v>
      </c>
      <c r="D22" s="3" t="s">
        <v>14</v>
      </c>
      <c r="E22" s="3">
        <v>6.64</v>
      </c>
      <c r="F22" s="3">
        <v>7.42</v>
      </c>
      <c r="G22" s="3" t="s">
        <v>15</v>
      </c>
      <c r="H22" s="3">
        <v>6.9</v>
      </c>
    </row>
    <row r="23" spans="2:8" ht="18.75" x14ac:dyDescent="0.25">
      <c r="B23" s="13"/>
      <c r="C23" s="2" t="s">
        <v>16</v>
      </c>
      <c r="D23" s="3" t="s">
        <v>17</v>
      </c>
      <c r="E23" s="3">
        <v>13.48</v>
      </c>
      <c r="F23" s="3">
        <v>12.57</v>
      </c>
      <c r="G23" s="3" t="s">
        <v>18</v>
      </c>
      <c r="H23" s="3">
        <v>13.16</v>
      </c>
    </row>
    <row r="24" spans="2:8" ht="15.75" x14ac:dyDescent="0.25">
      <c r="B24" s="14" t="s">
        <v>5</v>
      </c>
      <c r="C24" s="14"/>
      <c r="D24" s="4">
        <f>31.75/4</f>
        <v>7.9375</v>
      </c>
      <c r="E24" s="4">
        <f>34.44/4</f>
        <v>8.61</v>
      </c>
      <c r="F24" s="4">
        <f>34.26/4</f>
        <v>8.5649999999999995</v>
      </c>
      <c r="G24" s="4">
        <f>32.31/4</f>
        <v>8.0775000000000006</v>
      </c>
      <c r="H24" s="4">
        <f>35.87/4</f>
        <v>8.9674999999999994</v>
      </c>
    </row>
  </sheetData>
  <mergeCells count="12">
    <mergeCell ref="B3:C4"/>
    <mergeCell ref="D3:H3"/>
    <mergeCell ref="B5:B6"/>
    <mergeCell ref="B7:C7"/>
    <mergeCell ref="B8:B11"/>
    <mergeCell ref="B20:B23"/>
    <mergeCell ref="B24:C24"/>
    <mergeCell ref="B12:C12"/>
    <mergeCell ref="B15:C16"/>
    <mergeCell ref="D15:H15"/>
    <mergeCell ref="B17:B18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R12" sqref="R12"/>
    </sheetView>
  </sheetViews>
  <sheetFormatPr defaultRowHeight="15" x14ac:dyDescent="0.25"/>
  <cols>
    <col min="1" max="1" width="15.7109375" customWidth="1"/>
  </cols>
  <sheetData>
    <row r="1" spans="1:8" ht="15.75" x14ac:dyDescent="0.25">
      <c r="A1" s="28" t="s">
        <v>92</v>
      </c>
      <c r="B1" s="29" t="s">
        <v>0</v>
      </c>
      <c r="C1" s="32" t="s">
        <v>77</v>
      </c>
      <c r="D1" s="32"/>
      <c r="E1" s="32"/>
      <c r="G1" s="26" t="s">
        <v>0</v>
      </c>
      <c r="H1" s="26"/>
    </row>
    <row r="2" spans="1:8" ht="15.75" x14ac:dyDescent="0.25">
      <c r="A2" s="28"/>
      <c r="B2" s="30"/>
      <c r="C2" s="31">
        <v>1</v>
      </c>
      <c r="D2" s="31">
        <v>2</v>
      </c>
      <c r="E2" s="31">
        <v>3</v>
      </c>
      <c r="G2" s="26" t="s">
        <v>3</v>
      </c>
      <c r="H2" s="27">
        <f>AVERAGE(C3:E3,C5:E5,C7:E7,C9:E9)</f>
        <v>8.0558902825569501</v>
      </c>
    </row>
    <row r="3" spans="1:8" ht="15.75" x14ac:dyDescent="0.25">
      <c r="A3" s="28"/>
      <c r="B3" s="23" t="s">
        <v>84</v>
      </c>
      <c r="C3" s="27">
        <v>1.5111111111111111</v>
      </c>
      <c r="D3" s="27">
        <v>6.2311111111111117</v>
      </c>
      <c r="E3" s="27">
        <v>7.0769230769230775</v>
      </c>
      <c r="G3" s="26" t="s">
        <v>4</v>
      </c>
      <c r="H3" s="27">
        <f>AVERAGE(C4:E4,C6:E6,C8:E8,C10:E10)</f>
        <v>8.6383436402205778</v>
      </c>
    </row>
    <row r="4" spans="1:8" ht="15.75" x14ac:dyDescent="0.25">
      <c r="A4" s="28"/>
      <c r="B4" s="23" t="s">
        <v>85</v>
      </c>
      <c r="C4" s="27">
        <v>2.3472222222222228</v>
      </c>
      <c r="D4" s="27">
        <v>14.150000000000002</v>
      </c>
      <c r="E4" s="27">
        <v>3.2878787878787881</v>
      </c>
      <c r="G4" s="26"/>
      <c r="H4" s="26"/>
    </row>
    <row r="5" spans="1:8" ht="15.75" x14ac:dyDescent="0.25">
      <c r="A5" s="28"/>
      <c r="B5" s="23" t="s">
        <v>86</v>
      </c>
      <c r="C5" s="27">
        <v>2.2266666666666666</v>
      </c>
      <c r="D5" s="27">
        <v>17.142857142857146</v>
      </c>
      <c r="E5" s="27">
        <v>8.533333333333335</v>
      </c>
      <c r="G5" s="26" t="s">
        <v>7</v>
      </c>
      <c r="H5" s="27">
        <f>AVERAGE(C3:E4)</f>
        <v>5.7673743848743859</v>
      </c>
    </row>
    <row r="6" spans="1:8" ht="15.75" x14ac:dyDescent="0.25">
      <c r="A6" s="28"/>
      <c r="B6" s="23" t="s">
        <v>87</v>
      </c>
      <c r="C6" s="27">
        <v>2.0833333333333335</v>
      </c>
      <c r="D6" s="27">
        <v>10.307017543859649</v>
      </c>
      <c r="E6" s="27">
        <v>12.705882352941178</v>
      </c>
      <c r="G6" s="26" t="s">
        <v>10</v>
      </c>
      <c r="H6" s="27">
        <f>AVERAGE(C5:E6)</f>
        <v>8.8331817288318835</v>
      </c>
    </row>
    <row r="7" spans="1:8" ht="15.75" x14ac:dyDescent="0.25">
      <c r="A7" s="28"/>
      <c r="B7" s="23" t="s">
        <v>88</v>
      </c>
      <c r="C7" s="27">
        <v>2.5939393939393933</v>
      </c>
      <c r="D7" s="27">
        <v>7.2923076923076913</v>
      </c>
      <c r="E7" s="27">
        <v>2.3333333333333335</v>
      </c>
      <c r="G7" s="26" t="s">
        <v>13</v>
      </c>
      <c r="H7" s="27">
        <f>AVERAGE(C7:E8)</f>
        <v>4.5527187409540355</v>
      </c>
    </row>
    <row r="8" spans="1:8" ht="15.75" x14ac:dyDescent="0.25">
      <c r="A8" s="28"/>
      <c r="B8" s="23" t="s">
        <v>89</v>
      </c>
      <c r="C8" s="27">
        <v>7.1333333333333337</v>
      </c>
      <c r="D8" s="27">
        <v>4.4411764705882364</v>
      </c>
      <c r="E8" s="27">
        <v>3.5222222222222221</v>
      </c>
      <c r="G8" s="26" t="s">
        <v>16</v>
      </c>
      <c r="H8" s="27">
        <f>AVERAGE(C9:E10)</f>
        <v>14.235192990894747</v>
      </c>
    </row>
    <row r="9" spans="1:8" ht="15.75" x14ac:dyDescent="0.25">
      <c r="A9" s="28"/>
      <c r="B9" s="23" t="s">
        <v>90</v>
      </c>
      <c r="C9" s="27">
        <v>8.6370370370370377</v>
      </c>
      <c r="D9" s="27">
        <v>26.177777777777781</v>
      </c>
      <c r="E9" s="27">
        <v>6.9142857142857146</v>
      </c>
      <c r="G9" s="26"/>
      <c r="H9" s="26"/>
    </row>
    <row r="10" spans="1:8" ht="15.75" x14ac:dyDescent="0.25">
      <c r="A10" s="28"/>
      <c r="B10" s="24" t="s">
        <v>91</v>
      </c>
      <c r="C10" s="33">
        <v>10.863636363636363</v>
      </c>
      <c r="D10" s="33">
        <v>30.368421052631582</v>
      </c>
      <c r="E10" s="33">
        <v>2.4500000000000002</v>
      </c>
    </row>
    <row r="11" spans="1:8" ht="15.75" x14ac:dyDescent="0.25">
      <c r="A11" s="25"/>
    </row>
    <row r="12" spans="1:8" ht="15.75" x14ac:dyDescent="0.25">
      <c r="A12" s="25"/>
    </row>
    <row r="13" spans="1:8" ht="15.75" x14ac:dyDescent="0.25">
      <c r="A13" s="28" t="s">
        <v>93</v>
      </c>
      <c r="B13" s="29" t="s">
        <v>0</v>
      </c>
      <c r="C13" s="32" t="s">
        <v>77</v>
      </c>
      <c r="D13" s="32"/>
      <c r="E13" s="32"/>
      <c r="G13" s="26" t="s">
        <v>0</v>
      </c>
      <c r="H13" s="26"/>
    </row>
    <row r="14" spans="1:8" ht="15.75" x14ac:dyDescent="0.25">
      <c r="A14" s="28"/>
      <c r="B14" s="30"/>
      <c r="C14" s="31">
        <v>1</v>
      </c>
      <c r="D14" s="31">
        <v>2</v>
      </c>
      <c r="E14" s="31">
        <v>3</v>
      </c>
      <c r="G14" s="26" t="s">
        <v>3</v>
      </c>
      <c r="H14" s="27">
        <f>AVERAGE(C15:E15,C17:E17,C19:E19,C21:E21)</f>
        <v>6.0630703864037203</v>
      </c>
    </row>
    <row r="15" spans="1:8" ht="15.75" x14ac:dyDescent="0.25">
      <c r="A15" s="28"/>
      <c r="B15" s="23" t="s">
        <v>84</v>
      </c>
      <c r="C15" s="27">
        <v>1.7333333333333334</v>
      </c>
      <c r="D15" s="27">
        <v>2.9866666666666672</v>
      </c>
      <c r="E15" s="27">
        <v>6.8977777777777778</v>
      </c>
      <c r="G15" s="26" t="s">
        <v>4</v>
      </c>
      <c r="H15" s="27">
        <f>AVERAGE(C16:E16,C18:E18,C20:E20,C22:E22)</f>
        <v>6.8909314373897708</v>
      </c>
    </row>
    <row r="16" spans="1:8" ht="15.75" x14ac:dyDescent="0.25">
      <c r="A16" s="28"/>
      <c r="B16" s="23" t="s">
        <v>85</v>
      </c>
      <c r="C16" s="27">
        <v>2.1481481481481488</v>
      </c>
      <c r="D16" s="27">
        <v>7.2966666666666669</v>
      </c>
      <c r="E16" s="27">
        <v>1.2333333333333334</v>
      </c>
      <c r="G16" s="26"/>
      <c r="H16" s="26"/>
    </row>
    <row r="17" spans="1:9" ht="15.75" x14ac:dyDescent="0.25">
      <c r="A17" s="28"/>
      <c r="B17" s="23" t="s">
        <v>86</v>
      </c>
      <c r="C17" s="27">
        <v>2.7259259259259254</v>
      </c>
      <c r="D17" s="27">
        <v>8.0076190476190483</v>
      </c>
      <c r="E17" s="27">
        <v>8.4484848484848492</v>
      </c>
      <c r="G17" s="26" t="s">
        <v>7</v>
      </c>
      <c r="H17" s="27">
        <f>AVERAGE(C15:E16)</f>
        <v>3.7159876543209882</v>
      </c>
      <c r="I17" t="s">
        <v>94</v>
      </c>
    </row>
    <row r="18" spans="1:9" ht="15.75" x14ac:dyDescent="0.25">
      <c r="A18" s="28"/>
      <c r="B18" s="23" t="s">
        <v>87</v>
      </c>
      <c r="C18" s="27">
        <v>1.5208333333333333</v>
      </c>
      <c r="D18" s="27">
        <v>4.5958333333333332</v>
      </c>
      <c r="E18" s="27">
        <v>11.916666666666668</v>
      </c>
      <c r="G18" s="26" t="s">
        <v>10</v>
      </c>
      <c r="H18" s="27">
        <f>AVERAGE(C17:E18)</f>
        <v>6.2025605258938583</v>
      </c>
      <c r="I18" t="s">
        <v>94</v>
      </c>
    </row>
    <row r="19" spans="1:9" ht="15.75" x14ac:dyDescent="0.25">
      <c r="A19" s="28"/>
      <c r="B19" s="23" t="s">
        <v>88</v>
      </c>
      <c r="C19" s="27">
        <v>3.5703703703703704</v>
      </c>
      <c r="D19" s="27">
        <v>6.4666666666666677</v>
      </c>
      <c r="E19" s="27">
        <v>2.9866666666666672</v>
      </c>
      <c r="G19" s="26" t="s">
        <v>13</v>
      </c>
      <c r="H19" s="27">
        <f>AVERAGE(C19:E20)</f>
        <v>4.004810405643739</v>
      </c>
      <c r="I19" t="s">
        <v>94</v>
      </c>
    </row>
    <row r="20" spans="1:9" ht="15.75" x14ac:dyDescent="0.25">
      <c r="A20" s="28"/>
      <c r="B20" s="23" t="s">
        <v>89</v>
      </c>
      <c r="C20" s="27">
        <v>2.4</v>
      </c>
      <c r="D20" s="27">
        <v>5.2857142857142856</v>
      </c>
      <c r="E20" s="27">
        <v>3.3194444444444446</v>
      </c>
      <c r="G20" s="26" t="s">
        <v>16</v>
      </c>
      <c r="H20" s="27">
        <f>AVERAGE(C21:E22)</f>
        <v>11.984645061728394</v>
      </c>
      <c r="I20" t="s">
        <v>95</v>
      </c>
    </row>
    <row r="21" spans="1:9" ht="15.75" x14ac:dyDescent="0.25">
      <c r="A21" s="28"/>
      <c r="B21" s="23" t="s">
        <v>90</v>
      </c>
      <c r="C21" s="27">
        <v>7.4666666666666659</v>
      </c>
      <c r="D21" s="27">
        <v>17.523809523809522</v>
      </c>
      <c r="E21" s="27">
        <v>3.9428571428571435</v>
      </c>
      <c r="G21" s="26"/>
      <c r="H21" s="26"/>
    </row>
    <row r="22" spans="1:9" ht="15.75" x14ac:dyDescent="0.25">
      <c r="A22" s="28"/>
      <c r="B22" s="24" t="s">
        <v>91</v>
      </c>
      <c r="C22" s="33">
        <v>6.5555555555555562</v>
      </c>
      <c r="D22" s="33">
        <v>25.398148148148149</v>
      </c>
      <c r="E22" s="33">
        <v>11.020833333333334</v>
      </c>
    </row>
  </sheetData>
  <mergeCells count="6">
    <mergeCell ref="C1:E1"/>
    <mergeCell ref="B1:B2"/>
    <mergeCell ref="B13:B14"/>
    <mergeCell ref="C13:E13"/>
    <mergeCell ref="A1:A10"/>
    <mergeCell ref="A13:A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3" sqref="B3:J11"/>
    </sheetView>
  </sheetViews>
  <sheetFormatPr defaultRowHeight="15" x14ac:dyDescent="0.25"/>
  <sheetData>
    <row r="2" spans="2:10" ht="15.75" thickBot="1" x14ac:dyDescent="0.3"/>
    <row r="3" spans="2:10" ht="17.25" thickTop="1" thickBot="1" x14ac:dyDescent="0.3">
      <c r="B3" s="7" t="s">
        <v>0</v>
      </c>
      <c r="C3" s="8" t="s">
        <v>36</v>
      </c>
      <c r="D3" s="8" t="s">
        <v>37</v>
      </c>
      <c r="E3" s="8" t="s">
        <v>38</v>
      </c>
      <c r="F3" s="8" t="s">
        <v>39</v>
      </c>
      <c r="G3" s="8" t="s">
        <v>40</v>
      </c>
      <c r="H3" s="8" t="s">
        <v>41</v>
      </c>
      <c r="I3" s="8" t="s">
        <v>42</v>
      </c>
      <c r="J3" s="8" t="s">
        <v>43</v>
      </c>
    </row>
    <row r="4" spans="2:10" ht="15.75" x14ac:dyDescent="0.25">
      <c r="B4" s="9" t="s">
        <v>3</v>
      </c>
      <c r="C4" s="3">
        <v>1.71</v>
      </c>
      <c r="D4" s="3">
        <v>5.96</v>
      </c>
      <c r="E4" s="3">
        <v>10.53</v>
      </c>
      <c r="F4" s="3">
        <v>14.32</v>
      </c>
      <c r="G4" s="3">
        <v>19.149999999999999</v>
      </c>
      <c r="H4" s="3">
        <v>25.06</v>
      </c>
      <c r="I4" s="3">
        <v>34.299999999999997</v>
      </c>
      <c r="J4" s="3">
        <v>40.07</v>
      </c>
    </row>
    <row r="5" spans="2:10" ht="16.5" thickBot="1" x14ac:dyDescent="0.3">
      <c r="B5" s="9" t="s">
        <v>4</v>
      </c>
      <c r="C5" s="3">
        <v>1.67</v>
      </c>
      <c r="D5" s="3">
        <v>6.22</v>
      </c>
      <c r="E5" s="3">
        <v>11.78</v>
      </c>
      <c r="F5" s="3">
        <v>15.45</v>
      </c>
      <c r="G5" s="3">
        <v>20.58</v>
      </c>
      <c r="H5" s="3">
        <v>26.83</v>
      </c>
      <c r="I5" s="3">
        <v>34.57</v>
      </c>
      <c r="J5" s="3">
        <v>40.81</v>
      </c>
    </row>
    <row r="6" spans="2:10" ht="16.5" thickBot="1" x14ac:dyDescent="0.3">
      <c r="B6" s="10" t="s">
        <v>44</v>
      </c>
      <c r="C6" s="10">
        <v>3.38</v>
      </c>
      <c r="D6" s="10">
        <v>12.18</v>
      </c>
      <c r="E6" s="10">
        <v>22.31</v>
      </c>
      <c r="F6" s="10">
        <v>29.77</v>
      </c>
      <c r="G6" s="10">
        <v>39.72</v>
      </c>
      <c r="H6" s="10">
        <v>51.89</v>
      </c>
      <c r="I6" s="10">
        <v>68.87</v>
      </c>
      <c r="J6" s="10">
        <v>80.88</v>
      </c>
    </row>
    <row r="7" spans="2:10" ht="18.75" x14ac:dyDescent="0.25">
      <c r="B7" s="9" t="s">
        <v>7</v>
      </c>
      <c r="C7" s="3" t="s">
        <v>45</v>
      </c>
      <c r="D7" s="3">
        <v>6.59</v>
      </c>
      <c r="E7" s="3" t="s">
        <v>46</v>
      </c>
      <c r="F7" s="3" t="s">
        <v>47</v>
      </c>
      <c r="G7" s="3" t="s">
        <v>48</v>
      </c>
      <c r="H7" s="3" t="s">
        <v>49</v>
      </c>
      <c r="I7" s="3">
        <v>31.89</v>
      </c>
      <c r="J7" s="3" t="s">
        <v>50</v>
      </c>
    </row>
    <row r="8" spans="2:10" ht="18.75" x14ac:dyDescent="0.25">
      <c r="B8" s="9" t="s">
        <v>10</v>
      </c>
      <c r="C8" s="3" t="s">
        <v>51</v>
      </c>
      <c r="D8" s="3">
        <v>5.82</v>
      </c>
      <c r="E8" s="3" t="s">
        <v>52</v>
      </c>
      <c r="F8" s="3" t="s">
        <v>53</v>
      </c>
      <c r="G8" s="3" t="s">
        <v>54</v>
      </c>
      <c r="H8" s="3" t="s">
        <v>55</v>
      </c>
      <c r="I8" s="3">
        <v>33.020000000000003</v>
      </c>
      <c r="J8" s="3" t="s">
        <v>56</v>
      </c>
    </row>
    <row r="9" spans="2:10" ht="18.75" x14ac:dyDescent="0.25">
      <c r="B9" s="9" t="s">
        <v>13</v>
      </c>
      <c r="C9" s="3" t="s">
        <v>57</v>
      </c>
      <c r="D9" s="3">
        <v>6.08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33.49</v>
      </c>
      <c r="J9" s="3" t="s">
        <v>62</v>
      </c>
    </row>
    <row r="10" spans="2:10" ht="19.5" thickBot="1" x14ac:dyDescent="0.3">
      <c r="B10" s="9" t="s">
        <v>16</v>
      </c>
      <c r="C10" s="3" t="s">
        <v>63</v>
      </c>
      <c r="D10" s="3">
        <v>5.88</v>
      </c>
      <c r="E10" s="3" t="s">
        <v>64</v>
      </c>
      <c r="F10" s="3" t="s">
        <v>65</v>
      </c>
      <c r="G10" s="3" t="s">
        <v>66</v>
      </c>
      <c r="H10" s="3" t="s">
        <v>67</v>
      </c>
      <c r="I10" s="3">
        <v>39.35</v>
      </c>
      <c r="J10" s="3" t="s">
        <v>68</v>
      </c>
    </row>
    <row r="11" spans="2:10" ht="16.5" thickBot="1" x14ac:dyDescent="0.3">
      <c r="B11" s="10" t="s">
        <v>44</v>
      </c>
      <c r="C11" s="10">
        <v>6.75</v>
      </c>
      <c r="D11" s="10">
        <v>24.36</v>
      </c>
      <c r="E11" s="10">
        <v>44.62</v>
      </c>
      <c r="F11" s="10">
        <v>59.55</v>
      </c>
      <c r="G11" s="10">
        <v>79.45</v>
      </c>
      <c r="H11" s="10">
        <v>103.78</v>
      </c>
      <c r="I11" s="10">
        <v>137.74</v>
      </c>
      <c r="J11" s="10">
        <v>161.76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3" sqref="B3:J11"/>
    </sheetView>
  </sheetViews>
  <sheetFormatPr defaultRowHeight="15" x14ac:dyDescent="0.25"/>
  <sheetData>
    <row r="2" spans="2:10" ht="15.75" thickBot="1" x14ac:dyDescent="0.3"/>
    <row r="3" spans="2:10" ht="17.25" thickTop="1" thickBot="1" x14ac:dyDescent="0.3">
      <c r="B3" s="7" t="s">
        <v>0</v>
      </c>
      <c r="C3" s="8" t="s">
        <v>36</v>
      </c>
      <c r="D3" s="8" t="s">
        <v>37</v>
      </c>
      <c r="E3" s="8" t="s">
        <v>38</v>
      </c>
      <c r="F3" s="8" t="s">
        <v>39</v>
      </c>
      <c r="G3" s="8" t="s">
        <v>40</v>
      </c>
      <c r="H3" s="8" t="s">
        <v>41</v>
      </c>
      <c r="I3" s="8" t="s">
        <v>42</v>
      </c>
      <c r="J3" s="8" t="s">
        <v>43</v>
      </c>
    </row>
    <row r="4" spans="2:10" ht="15.75" x14ac:dyDescent="0.25">
      <c r="B4" s="9" t="s">
        <v>3</v>
      </c>
      <c r="C4" s="3">
        <v>2.12</v>
      </c>
      <c r="D4" s="3">
        <v>7.21</v>
      </c>
      <c r="E4" s="3">
        <v>10.85</v>
      </c>
      <c r="F4" s="3">
        <v>14.1</v>
      </c>
      <c r="G4" s="3">
        <v>19.489999999999998</v>
      </c>
      <c r="H4" s="3">
        <v>27.24</v>
      </c>
      <c r="I4" s="3">
        <v>32.79</v>
      </c>
      <c r="J4" s="3">
        <v>37.729999999999997</v>
      </c>
    </row>
    <row r="5" spans="2:10" ht="16.5" thickBot="1" x14ac:dyDescent="0.3">
      <c r="B5" s="9" t="s">
        <v>4</v>
      </c>
      <c r="C5" s="3">
        <v>2.17</v>
      </c>
      <c r="D5" s="3">
        <v>6.92</v>
      </c>
      <c r="E5" s="3">
        <v>10.68</v>
      </c>
      <c r="F5" s="3">
        <v>14.72</v>
      </c>
      <c r="G5" s="3">
        <v>18.850000000000001</v>
      </c>
      <c r="H5" s="3">
        <v>26.25</v>
      </c>
      <c r="I5" s="3">
        <v>32.42</v>
      </c>
      <c r="J5" s="3">
        <v>38.42</v>
      </c>
    </row>
    <row r="6" spans="2:10" ht="16.5" thickBot="1" x14ac:dyDescent="0.3">
      <c r="B6" s="10" t="s">
        <v>44</v>
      </c>
      <c r="C6" s="10">
        <v>4.29</v>
      </c>
      <c r="D6" s="10">
        <v>14.13</v>
      </c>
      <c r="E6" s="10">
        <v>21.54</v>
      </c>
      <c r="F6" s="10">
        <v>28.82</v>
      </c>
      <c r="G6" s="10">
        <v>38.340000000000003</v>
      </c>
      <c r="H6" s="10">
        <v>53.49</v>
      </c>
      <c r="I6" s="10">
        <v>65.209999999999994</v>
      </c>
      <c r="J6" s="10">
        <v>76.16</v>
      </c>
    </row>
    <row r="7" spans="2:10" ht="18.75" x14ac:dyDescent="0.25">
      <c r="B7" s="9" t="s">
        <v>7</v>
      </c>
      <c r="C7" s="3" t="s">
        <v>69</v>
      </c>
      <c r="D7" s="3" t="s">
        <v>70</v>
      </c>
      <c r="E7" s="3">
        <v>11.04</v>
      </c>
      <c r="F7" s="3">
        <v>15.02</v>
      </c>
      <c r="G7" s="3">
        <v>17.98</v>
      </c>
      <c r="H7" s="3">
        <v>26.92</v>
      </c>
      <c r="I7" s="3">
        <v>33.340000000000003</v>
      </c>
      <c r="J7" s="3">
        <v>37.22</v>
      </c>
    </row>
    <row r="8" spans="2:10" ht="18.75" x14ac:dyDescent="0.25">
      <c r="B8" s="9" t="s">
        <v>10</v>
      </c>
      <c r="C8" s="3" t="s">
        <v>71</v>
      </c>
      <c r="D8" s="3" t="s">
        <v>72</v>
      </c>
      <c r="E8" s="3">
        <v>9.8800000000000008</v>
      </c>
      <c r="F8" s="3">
        <v>13.1</v>
      </c>
      <c r="G8" s="3">
        <v>20.54</v>
      </c>
      <c r="H8" s="3">
        <v>27.84</v>
      </c>
      <c r="I8" s="3">
        <v>32.659999999999997</v>
      </c>
      <c r="J8" s="3">
        <v>38.590000000000003</v>
      </c>
    </row>
    <row r="9" spans="2:10" ht="18.75" x14ac:dyDescent="0.25">
      <c r="B9" s="9" t="s">
        <v>13</v>
      </c>
      <c r="C9" s="3" t="s">
        <v>73</v>
      </c>
      <c r="D9" s="3" t="s">
        <v>74</v>
      </c>
      <c r="E9" s="3">
        <v>10.94</v>
      </c>
      <c r="F9" s="3">
        <v>15.14</v>
      </c>
      <c r="G9" s="3">
        <v>20.2</v>
      </c>
      <c r="H9" s="3">
        <v>29.31</v>
      </c>
      <c r="I9" s="3">
        <v>35.53</v>
      </c>
      <c r="J9" s="3">
        <v>41.42</v>
      </c>
    </row>
    <row r="10" spans="2:10" ht="19.5" thickBot="1" x14ac:dyDescent="0.3">
      <c r="B10" s="9" t="s">
        <v>16</v>
      </c>
      <c r="C10" s="3" t="s">
        <v>75</v>
      </c>
      <c r="D10" s="3" t="s">
        <v>76</v>
      </c>
      <c r="E10" s="3">
        <v>11.21</v>
      </c>
      <c r="F10" s="3">
        <v>14.38</v>
      </c>
      <c r="G10" s="3">
        <v>17.96</v>
      </c>
      <c r="H10" s="3">
        <v>22.92</v>
      </c>
      <c r="I10" s="3">
        <v>28.9</v>
      </c>
      <c r="J10" s="3">
        <v>35.090000000000003</v>
      </c>
    </row>
    <row r="11" spans="2:10" ht="16.5" thickBot="1" x14ac:dyDescent="0.3">
      <c r="B11" s="10" t="s">
        <v>44</v>
      </c>
      <c r="C11" s="10">
        <v>8.58</v>
      </c>
      <c r="D11" s="10">
        <v>28.26</v>
      </c>
      <c r="E11" s="10">
        <v>43.07</v>
      </c>
      <c r="F11" s="10">
        <v>57.63</v>
      </c>
      <c r="G11" s="10">
        <v>76.680000000000007</v>
      </c>
      <c r="H11" s="10">
        <v>106.98</v>
      </c>
      <c r="I11" s="10">
        <v>130.43</v>
      </c>
      <c r="J11" s="10">
        <v>152.31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L10" sqref="L10"/>
    </sheetView>
  </sheetViews>
  <sheetFormatPr defaultRowHeight="15" x14ac:dyDescent="0.25"/>
  <sheetData>
    <row r="2" spans="2:7" ht="15.75" thickBot="1" x14ac:dyDescent="0.3"/>
    <row r="3" spans="2:7" ht="17.25" thickTop="1" thickBot="1" x14ac:dyDescent="0.3">
      <c r="B3" s="15" t="s">
        <v>0</v>
      </c>
      <c r="C3" s="21" t="s">
        <v>77</v>
      </c>
      <c r="D3" s="21"/>
      <c r="E3" s="21"/>
      <c r="F3" s="15" t="s">
        <v>44</v>
      </c>
      <c r="G3" s="15" t="s">
        <v>5</v>
      </c>
    </row>
    <row r="4" spans="2:7" ht="16.5" thickBot="1" x14ac:dyDescent="0.3">
      <c r="B4" s="20"/>
      <c r="C4" s="11">
        <v>1</v>
      </c>
      <c r="D4" s="11">
        <v>2</v>
      </c>
      <c r="E4" s="11">
        <v>3</v>
      </c>
      <c r="F4" s="20"/>
      <c r="G4" s="20"/>
    </row>
    <row r="5" spans="2:7" ht="15.75" x14ac:dyDescent="0.25">
      <c r="B5" s="22" t="s">
        <v>78</v>
      </c>
      <c r="C5" s="22"/>
      <c r="D5" s="22"/>
      <c r="E5" s="22"/>
      <c r="F5" s="22"/>
      <c r="G5" s="22"/>
    </row>
    <row r="6" spans="2:7" ht="15.75" x14ac:dyDescent="0.25">
      <c r="B6" s="3" t="s">
        <v>3</v>
      </c>
      <c r="C6" s="3">
        <v>41.7</v>
      </c>
      <c r="D6" s="3">
        <v>45.79</v>
      </c>
      <c r="E6" s="3">
        <v>43.77</v>
      </c>
      <c r="F6" s="3">
        <v>131.26</v>
      </c>
      <c r="G6" s="3">
        <v>43.75</v>
      </c>
    </row>
    <row r="7" spans="2:7" ht="16.5" thickBot="1" x14ac:dyDescent="0.3">
      <c r="B7" s="3" t="s">
        <v>4</v>
      </c>
      <c r="C7" s="3">
        <v>42.6</v>
      </c>
      <c r="D7" s="3">
        <v>42.87</v>
      </c>
      <c r="E7" s="3">
        <v>45.09</v>
      </c>
      <c r="F7" s="3">
        <v>130.56</v>
      </c>
      <c r="G7" s="3">
        <v>43.52</v>
      </c>
    </row>
    <row r="8" spans="2:7" ht="15.75" x14ac:dyDescent="0.25">
      <c r="B8" s="19" t="s">
        <v>79</v>
      </c>
      <c r="C8" s="19"/>
      <c r="D8" s="19"/>
      <c r="E8" s="19"/>
      <c r="F8" s="19"/>
      <c r="G8" s="19"/>
    </row>
    <row r="9" spans="2:7" ht="18.75" x14ac:dyDescent="0.25">
      <c r="B9" s="3" t="s">
        <v>7</v>
      </c>
      <c r="C9" s="3">
        <v>48.97</v>
      </c>
      <c r="D9" s="3">
        <v>49.71</v>
      </c>
      <c r="E9" s="3">
        <v>49.98</v>
      </c>
      <c r="F9" s="3">
        <v>148.66</v>
      </c>
      <c r="G9" s="3" t="s">
        <v>80</v>
      </c>
    </row>
    <row r="10" spans="2:7" ht="18.75" x14ac:dyDescent="0.25">
      <c r="B10" s="3" t="s">
        <v>10</v>
      </c>
      <c r="C10" s="3">
        <v>48.13</v>
      </c>
      <c r="D10" s="3">
        <v>42.24</v>
      </c>
      <c r="E10" s="3">
        <v>48.73</v>
      </c>
      <c r="F10" s="3">
        <v>139.1</v>
      </c>
      <c r="G10" s="3" t="s">
        <v>81</v>
      </c>
    </row>
    <row r="11" spans="2:7" ht="18.75" x14ac:dyDescent="0.25">
      <c r="B11" s="3" t="s">
        <v>13</v>
      </c>
      <c r="C11" s="3">
        <v>42.65</v>
      </c>
      <c r="D11" s="3">
        <v>48.3</v>
      </c>
      <c r="E11" s="3">
        <v>47.06</v>
      </c>
      <c r="F11" s="3">
        <v>138.02000000000001</v>
      </c>
      <c r="G11" s="3" t="s">
        <v>82</v>
      </c>
    </row>
    <row r="12" spans="2:7" ht="19.5" thickBot="1" x14ac:dyDescent="0.3">
      <c r="B12" s="12" t="s">
        <v>16</v>
      </c>
      <c r="C12" s="12">
        <v>28.85</v>
      </c>
      <c r="D12" s="12">
        <v>37.06</v>
      </c>
      <c r="E12" s="12">
        <v>31.95</v>
      </c>
      <c r="F12" s="12">
        <v>97.87</v>
      </c>
      <c r="G12" s="12" t="s">
        <v>83</v>
      </c>
    </row>
  </sheetData>
  <mergeCells count="6">
    <mergeCell ref="B8:G8"/>
    <mergeCell ref="B3:B4"/>
    <mergeCell ref="C3:E3"/>
    <mergeCell ref="F3:F4"/>
    <mergeCell ref="G3:G4"/>
    <mergeCell ref="B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Jumlah Daun Odot</vt:lpstr>
      <vt:lpstr>Berat Basah Rumput Odot</vt:lpstr>
      <vt:lpstr>Tinggi kacang Tanah</vt:lpstr>
      <vt:lpstr>Jumlah Daun Kacang Tanah</vt:lpstr>
      <vt:lpstr>Berat 100 Biji Kacang Tanah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</dc:creator>
  <cp:lastModifiedBy>heri</cp:lastModifiedBy>
  <dcterms:created xsi:type="dcterms:W3CDTF">2021-06-28T07:59:02Z</dcterms:created>
  <dcterms:modified xsi:type="dcterms:W3CDTF">2021-07-22T03:19:45Z</dcterms:modified>
</cp:coreProperties>
</file>